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250DEF8C-8227-43E4-821B-26B17711F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C35" i="4"/>
  <c r="E35" i="4"/>
  <c r="F35" i="4"/>
  <c r="B35" i="4"/>
  <c r="D36" i="4"/>
  <c r="D35" i="4" s="1"/>
  <c r="C29" i="4"/>
  <c r="E29" i="4"/>
  <c r="F29" i="4"/>
  <c r="B29" i="4"/>
  <c r="G31" i="4"/>
  <c r="G32" i="4"/>
  <c r="G33" i="4"/>
  <c r="G30" i="4"/>
  <c r="G27" i="4"/>
  <c r="D31" i="4"/>
  <c r="D32" i="4"/>
  <c r="D33" i="4"/>
  <c r="D30" i="4"/>
  <c r="D29" i="4" s="1"/>
  <c r="G21" i="4"/>
  <c r="G22" i="4"/>
  <c r="G23" i="4"/>
  <c r="G24" i="4"/>
  <c r="G19" i="4" s="1"/>
  <c r="G25" i="4"/>
  <c r="G26" i="4"/>
  <c r="G20" i="4"/>
  <c r="E19" i="4"/>
  <c r="E38" i="4" s="1"/>
  <c r="F19" i="4"/>
  <c r="F38" i="4" s="1"/>
  <c r="C19" i="4"/>
  <c r="B19" i="4"/>
  <c r="B38" i="4" s="1"/>
  <c r="D27" i="4"/>
  <c r="D21" i="4"/>
  <c r="D22" i="4"/>
  <c r="D23" i="4"/>
  <c r="D24" i="4"/>
  <c r="D25" i="4"/>
  <c r="D26" i="4"/>
  <c r="D20" i="4"/>
  <c r="D19" i="4" s="1"/>
  <c r="G13" i="4"/>
  <c r="C15" i="4"/>
  <c r="E15" i="4"/>
  <c r="F15" i="4"/>
  <c r="B15" i="4"/>
  <c r="G5" i="4"/>
  <c r="G6" i="4"/>
  <c r="G7" i="4"/>
  <c r="G8" i="4"/>
  <c r="G9" i="4"/>
  <c r="G10" i="4"/>
  <c r="G11" i="4"/>
  <c r="G12" i="4"/>
  <c r="G4" i="4"/>
  <c r="D13" i="4"/>
  <c r="D12" i="4"/>
  <c r="D11" i="4"/>
  <c r="D10" i="4"/>
  <c r="D9" i="4"/>
  <c r="D8" i="4"/>
  <c r="D7" i="4"/>
  <c r="D6" i="4"/>
  <c r="D5" i="4"/>
  <c r="D4" i="4"/>
  <c r="D15" i="4" l="1"/>
  <c r="C38" i="4"/>
  <c r="G29" i="4"/>
  <c r="G38" i="4" s="1"/>
  <c r="D38" i="4"/>
  <c r="G15" i="4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<sst xmlns="http://schemas.openxmlformats.org/spreadsheetml/2006/main" count="54" uniqueCount="33">
  <si>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</si>
  <si>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</si>
  <si>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</si>
  <si>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</si>
  <si>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</si>
  <si>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</si>
  <si>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</si>
  <si>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</si>
  <si>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</si>
  <si>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</si>
  <si>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</si>
  <si>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</si>
  <si>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</si>
  <si>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</si>
  <si>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</si>
  <si>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</si>
  <si>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</si>
  <si>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</si>
  <si>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</si>
  <si>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</si>
  <si>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</si>
  <si>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</si>
  <si>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</si>
  <si>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</si>
  <si>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</si>
  <si>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</si>
  <si>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</si>
  <si>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DIRECTORA GENERAL
LIC. LISETTE AHEDO ESPINOSA</t>
  </si>
  <si>
    <t>DIRECTORA DE ADMINISTRACIÓN Y FINANZAS
C.P. VERÓNICA GONZÁLEZ MORENO</t>
  </si>
  <si>
    <t>INSTITUTO CULTURAL DE LEÓN
Estado Analítico de Ingresos
Del 01 de Enero al 31 de Diciembre de 2025
(Cifras en Pesos)</t>
  </si>
  <si>
    <t>Bajo protesta de decir verdad declaramos que los Estados Financieros y sus notas, son razonablemente correctos y son responsabilidad del emisor.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</si>
  <si>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</t>
    </r>
  </si>
  <si>
    <t>por sus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</si>
</sst>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3" fillId="0" borderId="11" xfId="8" applyNumberFormat="1" applyFont="1" applyBorder="1" applyAlignment="1" applyProtection="1">
      <alignment horizontal="right" vertical="top"/>
      <protection locked="0"/>
    </xf>
    <xf numFmtId="4" fontId="3" fillId="0" borderId="0" xfId="8" applyNumberFormat="1" applyFont="1" applyAlignment="1" applyProtection="1">
      <alignment horizontal="right"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12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horizontal="right" vertical="top"/>
      <protection locked="0"/>
    </xf>
    <xf numFmtId="4" fontId="7" fillId="0" borderId="11" xfId="8" applyNumberFormat="1" applyFont="1" applyBorder="1" applyAlignment="1" applyProtection="1">
      <alignment horizontal="right" vertical="top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0" fontId="7" fillId="0" borderId="0" xfId="9" applyFont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topLeftCell="A14" zoomScaleNormal="100" workbookViewId="0">
      <selection activeCell="E50" sqref="E5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5" t="s">
        <v>29</v>
      </c>
      <c r="B1" s="46"/>
      <c r="C1" s="46"/>
      <c r="D1" s="46"/>
      <c r="E1" s="46"/>
      <c r="F1" s="46"/>
      <c r="G1" s="47"/>
    </row>
    <row r="2" spans="1:7" s="3" customFormat="1" x14ac:dyDescent="0.2">
      <c r="A2" s="25"/>
      <c r="B2" s="51" t="s">
        <v>22</v>
      </c>
      <c r="C2" s="52"/>
      <c r="D2" s="52"/>
      <c r="E2" s="52"/>
      <c r="F2" s="53"/>
      <c r="G2" s="48" t="s">
        <v>4</v>
      </c>
    </row>
    <row r="3" spans="1:7" s="1" customFormat="1" ht="24.95" customHeight="1" x14ac:dyDescent="0.2">
      <c r="A3" s="33" t="s">
        <v>23</v>
      </c>
      <c r="B3" s="5" t="s">
        <v>0</v>
      </c>
      <c r="C3" s="5" t="s">
        <v>25</v>
      </c>
      <c r="D3" s="5" t="s">
        <v>1</v>
      </c>
      <c r="E3" s="5" t="s">
        <v>2</v>
      </c>
      <c r="F3" s="5" t="s">
        <v>3</v>
      </c>
      <c r="G3" s="49"/>
    </row>
    <row r="4" spans="1:7" x14ac:dyDescent="0.2">
      <c r="A4" s="26" t="s">
        <v>5</v>
      </c>
      <c r="B4" s="34">
        <v>0</v>
      </c>
      <c r="C4" s="34">
        <v>0</v>
      </c>
      <c r="D4" s="36">
        <f>+B4+C4</f>
        <v>0</v>
      </c>
      <c r="E4" s="34">
        <v>0</v>
      </c>
      <c r="F4" s="35">
        <v>0</v>
      </c>
      <c r="G4" s="11">
        <f>+F4-B4</f>
        <v>0</v>
      </c>
    </row>
    <row r="5" spans="1:7" x14ac:dyDescent="0.2">
      <c r="A5" s="27" t="s">
        <v>6</v>
      </c>
      <c r="B5" s="34">
        <v>0</v>
      </c>
      <c r="C5" s="34">
        <v>0</v>
      </c>
      <c r="D5" s="36">
        <f t="shared" ref="D5:D13" si="0">+B5+C5</f>
        <v>0</v>
      </c>
      <c r="E5" s="34">
        <v>0</v>
      </c>
      <c r="F5" s="35">
        <v>0</v>
      </c>
      <c r="G5" s="12">
        <f t="shared" ref="G5:G13" si="1">+F5-B5</f>
        <v>0</v>
      </c>
    </row>
    <row r="6" spans="1:7" x14ac:dyDescent="0.2">
      <c r="A6" s="26" t="s">
        <v>7</v>
      </c>
      <c r="B6" s="34">
        <v>0</v>
      </c>
      <c r="C6" s="34">
        <v>0</v>
      </c>
      <c r="D6" s="36">
        <f t="shared" si="0"/>
        <v>0</v>
      </c>
      <c r="E6" s="34">
        <v>0</v>
      </c>
      <c r="F6" s="35">
        <v>0</v>
      </c>
      <c r="G6" s="12">
        <f t="shared" si="1"/>
        <v>0</v>
      </c>
    </row>
    <row r="7" spans="1:7" x14ac:dyDescent="0.2">
      <c r="A7" s="26" t="s">
        <v>8</v>
      </c>
      <c r="B7" s="34">
        <v>0</v>
      </c>
      <c r="C7" s="34">
        <v>0</v>
      </c>
      <c r="D7" s="36">
        <f t="shared" si="0"/>
        <v>0</v>
      </c>
      <c r="E7" s="34">
        <v>0</v>
      </c>
      <c r="F7" s="35">
        <v>0</v>
      </c>
      <c r="G7" s="12">
        <f t="shared" si="1"/>
        <v>0</v>
      </c>
    </row>
    <row r="8" spans="1:7" x14ac:dyDescent="0.2">
      <c r="A8" s="28" t="s">
        <v>9</v>
      </c>
      <c r="B8" s="34">
        <v>0</v>
      </c>
      <c r="C8" s="34">
        <v>0</v>
      </c>
      <c r="D8" s="36">
        <f t="shared" si="0"/>
        <v>0</v>
      </c>
      <c r="E8" s="34">
        <v>0</v>
      </c>
      <c r="F8" s="35">
        <v>0</v>
      </c>
      <c r="G8" s="12">
        <f t="shared" si="1"/>
        <v>0</v>
      </c>
    </row>
    <row r="9" spans="1:7" x14ac:dyDescent="0.2">
      <c r="A9" s="27" t="s">
        <v>10</v>
      </c>
      <c r="B9" s="34">
        <v>0</v>
      </c>
      <c r="C9" s="34">
        <v>0</v>
      </c>
      <c r="D9" s="36">
        <f t="shared" si="0"/>
        <v>0</v>
      </c>
      <c r="E9" s="34">
        <v>0</v>
      </c>
      <c r="F9" s="35">
        <v>0</v>
      </c>
      <c r="G9" s="12">
        <f t="shared" si="1"/>
        <v>0</v>
      </c>
    </row>
    <row r="10" spans="1:7" x14ac:dyDescent="0.2">
      <c r="A10" s="26" t="s">
        <v>11</v>
      </c>
      <c r="B10" s="34">
        <v>10805922</v>
      </c>
      <c r="C10" s="34">
        <v>4744583</v>
      </c>
      <c r="D10" s="36">
        <f t="shared" si="0"/>
        <v>15550505</v>
      </c>
      <c r="E10" s="34">
        <v>16818239.989999998</v>
      </c>
      <c r="F10" s="35">
        <v>16742215.85</v>
      </c>
      <c r="G10" s="12">
        <f t="shared" si="1"/>
        <v>5936293.8499999996</v>
      </c>
    </row>
    <row r="11" spans="1:7" ht="22.5" x14ac:dyDescent="0.2">
      <c r="A11" s="26" t="s">
        <v>18</v>
      </c>
      <c r="B11" s="34">
        <v>0</v>
      </c>
      <c r="C11" s="34">
        <v>0</v>
      </c>
      <c r="D11" s="36">
        <f t="shared" si="0"/>
        <v>0</v>
      </c>
      <c r="E11" s="34">
        <v>0</v>
      </c>
      <c r="F11" s="35">
        <v>0</v>
      </c>
      <c r="G11" s="12">
        <f t="shared" si="1"/>
        <v>0</v>
      </c>
    </row>
    <row r="12" spans="1:7" ht="22.5" x14ac:dyDescent="0.2">
      <c r="A12" s="26" t="s">
        <v>12</v>
      </c>
      <c r="B12" s="34">
        <v>80976305</v>
      </c>
      <c r="C12" s="34">
        <v>12178728.99</v>
      </c>
      <c r="D12" s="36">
        <f t="shared" si="0"/>
        <v>93155033.989999995</v>
      </c>
      <c r="E12" s="34">
        <v>93155032.540000007</v>
      </c>
      <c r="F12" s="35">
        <v>93155032.540000007</v>
      </c>
      <c r="G12" s="12">
        <f t="shared" si="1"/>
        <v>12178727.540000007</v>
      </c>
    </row>
    <row r="13" spans="1:7" x14ac:dyDescent="0.2">
      <c r="A13" s="26" t="s">
        <v>13</v>
      </c>
      <c r="B13" s="34">
        <v>0</v>
      </c>
      <c r="C13" s="34">
        <v>7202580.9400000004</v>
      </c>
      <c r="D13" s="36">
        <f t="shared" si="0"/>
        <v>7202580.9400000004</v>
      </c>
      <c r="E13" s="34">
        <v>0</v>
      </c>
      <c r="F13" s="35">
        <v>0</v>
      </c>
      <c r="G13" s="12">
        <f t="shared" si="1"/>
        <v>0</v>
      </c>
    </row>
    <row r="14" spans="1:7" x14ac:dyDescent="0.2">
      <c r="B14" s="8"/>
      <c r="C14" s="8"/>
      <c r="D14" s="37"/>
      <c r="E14" s="8"/>
      <c r="F14" s="37"/>
      <c r="G14" s="8"/>
    </row>
    <row r="15" spans="1:7" x14ac:dyDescent="0.2">
      <c r="A15" s="7" t="s">
        <v>14</v>
      </c>
      <c r="B15" s="31">
        <f>SUM(B4:B13)</f>
        <v>91782227</v>
      </c>
      <c r="C15" s="31">
        <f t="shared" ref="C15:G15" si="2">SUM(C4:C13)</f>
        <v>24125892.930000003</v>
      </c>
      <c r="D15" s="31">
        <f t="shared" si="2"/>
        <v>115908119.92999999</v>
      </c>
      <c r="E15" s="31">
        <f t="shared" si="2"/>
        <v>109973272.53</v>
      </c>
      <c r="F15" s="31">
        <f t="shared" si="2"/>
        <v>109897248.39</v>
      </c>
      <c r="G15" s="31">
        <f t="shared" si="2"/>
        <v>18115021.390000008</v>
      </c>
    </row>
    <row r="16" spans="1:7" x14ac:dyDescent="0.2">
      <c r="A16" s="15"/>
      <c r="B16" s="16"/>
      <c r="C16" s="16"/>
      <c r="D16" s="19"/>
      <c r="E16" s="17" t="s">
        <v>26</v>
      </c>
      <c r="F16" s="20"/>
      <c r="G16" s="32">
        <v>18115021.390000008</v>
      </c>
    </row>
    <row r="17" spans="1:7" ht="10.5" customHeight="1" x14ac:dyDescent="0.2">
      <c r="A17" s="24"/>
      <c r="B17" s="51" t="s">
        <v>22</v>
      </c>
      <c r="C17" s="52"/>
      <c r="D17" s="52"/>
      <c r="E17" s="52"/>
      <c r="F17" s="53"/>
      <c r="G17" s="48" t="s">
        <v>4</v>
      </c>
    </row>
    <row r="18" spans="1:7" ht="22.5" x14ac:dyDescent="0.2">
      <c r="A18" s="30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22" t="s">
        <v>15</v>
      </c>
      <c r="B19" s="38">
        <f>AVERAGE(B20:B27)</f>
        <v>0</v>
      </c>
      <c r="C19" s="38">
        <f t="shared" ref="C19:D19" si="3">AVERAGE(C20:C27)</f>
        <v>0</v>
      </c>
      <c r="D19" s="38">
        <f t="shared" si="3"/>
        <v>0</v>
      </c>
      <c r="E19" s="38">
        <f t="shared" ref="E19" si="4">AVERAGE(E20:E27)</f>
        <v>0</v>
      </c>
      <c r="F19" s="38">
        <f t="shared" ref="F19" si="5">AVERAGE(F20:F27)</f>
        <v>0</v>
      </c>
      <c r="G19" s="38">
        <f t="shared" ref="G19" si="6">AVERAGE(G20:G27)</f>
        <v>0</v>
      </c>
    </row>
    <row r="20" spans="1:7" x14ac:dyDescent="0.2">
      <c r="A20" s="28" t="s">
        <v>5</v>
      </c>
      <c r="B20" s="39">
        <v>0</v>
      </c>
      <c r="C20" s="39">
        <v>0</v>
      </c>
      <c r="D20" s="36">
        <f t="shared" ref="D20:D27" si="7">+B20+C20</f>
        <v>0</v>
      </c>
      <c r="E20" s="39">
        <v>0</v>
      </c>
      <c r="F20" s="39">
        <v>0</v>
      </c>
      <c r="G20" s="13">
        <f>+F20-B20</f>
        <v>0</v>
      </c>
    </row>
    <row r="21" spans="1:7" x14ac:dyDescent="0.2">
      <c r="A21" s="28" t="s">
        <v>6</v>
      </c>
      <c r="B21" s="39">
        <v>0</v>
      </c>
      <c r="C21" s="39">
        <v>0</v>
      </c>
      <c r="D21" s="36">
        <f t="shared" si="7"/>
        <v>0</v>
      </c>
      <c r="E21" s="39">
        <v>0</v>
      </c>
      <c r="F21" s="39">
        <v>0</v>
      </c>
      <c r="G21" s="13">
        <f t="shared" ref="G21:G27" si="8">+F21-B21</f>
        <v>0</v>
      </c>
    </row>
    <row r="22" spans="1:7" x14ac:dyDescent="0.2">
      <c r="A22" s="28" t="s">
        <v>7</v>
      </c>
      <c r="B22" s="39">
        <v>0</v>
      </c>
      <c r="C22" s="39">
        <v>0</v>
      </c>
      <c r="D22" s="36">
        <f t="shared" si="7"/>
        <v>0</v>
      </c>
      <c r="E22" s="39">
        <v>0</v>
      </c>
      <c r="F22" s="39">
        <v>0</v>
      </c>
      <c r="G22" s="13">
        <f t="shared" si="8"/>
        <v>0</v>
      </c>
    </row>
    <row r="23" spans="1:7" x14ac:dyDescent="0.2">
      <c r="A23" s="28" t="s">
        <v>8</v>
      </c>
      <c r="B23" s="39">
        <v>0</v>
      </c>
      <c r="C23" s="39">
        <v>0</v>
      </c>
      <c r="D23" s="36">
        <f t="shared" si="7"/>
        <v>0</v>
      </c>
      <c r="E23" s="39">
        <v>0</v>
      </c>
      <c r="F23" s="39">
        <v>0</v>
      </c>
      <c r="G23" s="13">
        <f t="shared" si="8"/>
        <v>0</v>
      </c>
    </row>
    <row r="24" spans="1:7" x14ac:dyDescent="0.2">
      <c r="A24" s="28" t="s">
        <v>16</v>
      </c>
      <c r="B24" s="39">
        <v>0</v>
      </c>
      <c r="C24" s="39">
        <v>0</v>
      </c>
      <c r="D24" s="36">
        <f t="shared" si="7"/>
        <v>0</v>
      </c>
      <c r="E24" s="39">
        <v>0</v>
      </c>
      <c r="F24" s="39">
        <v>0</v>
      </c>
      <c r="G24" s="13">
        <f t="shared" si="8"/>
        <v>0</v>
      </c>
    </row>
    <row r="25" spans="1:7" x14ac:dyDescent="0.2">
      <c r="A25" s="28" t="s">
        <v>17</v>
      </c>
      <c r="B25" s="39">
        <v>0</v>
      </c>
      <c r="C25" s="39">
        <v>0</v>
      </c>
      <c r="D25" s="36">
        <f t="shared" si="7"/>
        <v>0</v>
      </c>
      <c r="E25" s="39">
        <v>0</v>
      </c>
      <c r="F25" s="39">
        <v>0</v>
      </c>
      <c r="G25" s="13">
        <f t="shared" si="8"/>
        <v>0</v>
      </c>
    </row>
    <row r="26" spans="1:7" ht="22.5" x14ac:dyDescent="0.2">
      <c r="A26" s="28" t="s">
        <v>18</v>
      </c>
      <c r="B26" s="39">
        <v>0</v>
      </c>
      <c r="C26" s="39">
        <v>0</v>
      </c>
      <c r="D26" s="36">
        <f t="shared" si="7"/>
        <v>0</v>
      </c>
      <c r="E26" s="39">
        <v>0</v>
      </c>
      <c r="F26" s="39">
        <v>0</v>
      </c>
      <c r="G26" s="13">
        <f t="shared" si="8"/>
        <v>0</v>
      </c>
    </row>
    <row r="27" spans="1:7" ht="22.5" x14ac:dyDescent="0.2">
      <c r="A27" s="28" t="s">
        <v>12</v>
      </c>
      <c r="B27" s="39">
        <v>0</v>
      </c>
      <c r="C27" s="39">
        <v>0</v>
      </c>
      <c r="D27" s="36">
        <f t="shared" si="7"/>
        <v>0</v>
      </c>
      <c r="E27" s="39">
        <v>0</v>
      </c>
      <c r="F27" s="39">
        <v>0</v>
      </c>
      <c r="G27" s="13">
        <f t="shared" si="8"/>
        <v>0</v>
      </c>
    </row>
    <row r="28" spans="1:7" x14ac:dyDescent="0.2">
      <c r="A28" s="28"/>
      <c r="B28" s="13"/>
      <c r="C28" s="13"/>
      <c r="D28" s="13"/>
      <c r="E28" s="13"/>
      <c r="F28" s="13"/>
      <c r="G28" s="13"/>
    </row>
    <row r="29" spans="1:7" ht="33.75" x14ac:dyDescent="0.2">
      <c r="A29" s="29" t="s">
        <v>21</v>
      </c>
      <c r="B29" s="14">
        <f>SUM(B30:B33)</f>
        <v>91782227</v>
      </c>
      <c r="C29" s="14">
        <f t="shared" ref="C29:G29" si="9">SUM(C30:C33)</f>
        <v>16923311.990000002</v>
      </c>
      <c r="D29" s="14">
        <f t="shared" si="9"/>
        <v>108705538.98999999</v>
      </c>
      <c r="E29" s="14">
        <f t="shared" si="9"/>
        <v>109973272.53</v>
      </c>
      <c r="F29" s="14">
        <f t="shared" si="9"/>
        <v>109897248.39</v>
      </c>
      <c r="G29" s="14">
        <f t="shared" si="9"/>
        <v>18115021.390000008</v>
      </c>
    </row>
    <row r="30" spans="1:7" x14ac:dyDescent="0.2">
      <c r="A30" s="28" t="s">
        <v>6</v>
      </c>
      <c r="B30" s="39">
        <v>0</v>
      </c>
      <c r="C30" s="39">
        <v>0</v>
      </c>
      <c r="D30" s="36">
        <f t="shared" ref="D30:D33" si="10">+B30+C30</f>
        <v>0</v>
      </c>
      <c r="E30" s="39">
        <v>0</v>
      </c>
      <c r="F30" s="39">
        <v>0</v>
      </c>
      <c r="G30" s="13">
        <f t="shared" ref="G30:G33" si="11">+F30-B30</f>
        <v>0</v>
      </c>
    </row>
    <row r="31" spans="1:7" x14ac:dyDescent="0.2">
      <c r="A31" s="28" t="s">
        <v>9</v>
      </c>
      <c r="B31" s="39">
        <v>0</v>
      </c>
      <c r="C31" s="39">
        <v>0</v>
      </c>
      <c r="D31" s="36">
        <f t="shared" si="10"/>
        <v>0</v>
      </c>
      <c r="E31" s="39">
        <v>0</v>
      </c>
      <c r="F31" s="39">
        <v>0</v>
      </c>
      <c r="G31" s="13">
        <f t="shared" si="11"/>
        <v>0</v>
      </c>
    </row>
    <row r="32" spans="1:7" ht="22.5" x14ac:dyDescent="0.2">
      <c r="A32" s="28" t="s">
        <v>19</v>
      </c>
      <c r="B32" s="39">
        <v>10805922</v>
      </c>
      <c r="C32" s="39">
        <v>4744583</v>
      </c>
      <c r="D32" s="36">
        <f t="shared" si="10"/>
        <v>15550505</v>
      </c>
      <c r="E32" s="39">
        <v>16818239.989999998</v>
      </c>
      <c r="F32" s="39">
        <v>16742215.85</v>
      </c>
      <c r="G32" s="13">
        <f t="shared" si="11"/>
        <v>5936293.8499999996</v>
      </c>
    </row>
    <row r="33" spans="1:7" ht="22.5" x14ac:dyDescent="0.2">
      <c r="A33" s="28" t="s">
        <v>12</v>
      </c>
      <c r="B33" s="39">
        <v>80976305</v>
      </c>
      <c r="C33" s="39">
        <v>12178728.99</v>
      </c>
      <c r="D33" s="36">
        <f t="shared" si="10"/>
        <v>93155033.989999995</v>
      </c>
      <c r="E33" s="39">
        <v>93155032.540000007</v>
      </c>
      <c r="F33" s="39">
        <v>93155032.540000007</v>
      </c>
      <c r="G33" s="13">
        <f t="shared" si="11"/>
        <v>12178727.540000007</v>
      </c>
    </row>
    <row r="34" spans="1:7" x14ac:dyDescent="0.2">
      <c r="A34" s="9"/>
      <c r="B34" s="13"/>
      <c r="C34" s="13"/>
      <c r="D34" s="13"/>
      <c r="E34" s="39"/>
      <c r="F34" s="39"/>
      <c r="G34" s="13"/>
    </row>
    <row r="35" spans="1:7" x14ac:dyDescent="0.2">
      <c r="A35" s="23" t="s">
        <v>13</v>
      </c>
      <c r="B35" s="14">
        <f>+B36</f>
        <v>0</v>
      </c>
      <c r="C35" s="14">
        <f t="shared" ref="C35:G35" si="12">+C36</f>
        <v>7202580.9400000004</v>
      </c>
      <c r="D35" s="14">
        <f t="shared" si="12"/>
        <v>7202580.9400000004</v>
      </c>
      <c r="E35" s="14">
        <f t="shared" si="12"/>
        <v>0</v>
      </c>
      <c r="F35" s="14">
        <f t="shared" si="12"/>
        <v>0</v>
      </c>
      <c r="G35" s="14">
        <f t="shared" si="12"/>
        <v>0</v>
      </c>
    </row>
    <row r="36" spans="1:7" x14ac:dyDescent="0.2">
      <c r="A36" s="28" t="s">
        <v>13</v>
      </c>
      <c r="B36" s="39">
        <v>0</v>
      </c>
      <c r="C36" s="39">
        <v>7202580.9400000004</v>
      </c>
      <c r="D36" s="36">
        <f t="shared" ref="D36" si="13">+B36+C36</f>
        <v>7202580.9400000004</v>
      </c>
      <c r="E36" s="13">
        <v>0</v>
      </c>
      <c r="F36" s="13">
        <v>0</v>
      </c>
      <c r="G36" s="13">
        <f t="shared" ref="G36" si="14">+F36-B36</f>
        <v>0</v>
      </c>
    </row>
    <row r="37" spans="1:7" x14ac:dyDescent="0.2">
      <c r="A37" s="28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1">
        <f>+B19+B29+B35</f>
        <v>91782227</v>
      </c>
      <c r="C38" s="31">
        <f t="shared" ref="C38:G38" si="15">+C19+C29+C35</f>
        <v>24125892.930000003</v>
      </c>
      <c r="D38" s="31">
        <f t="shared" si="15"/>
        <v>115908119.92999999</v>
      </c>
      <c r="E38" s="31">
        <f t="shared" si="15"/>
        <v>109973272.53</v>
      </c>
      <c r="F38" s="31">
        <f t="shared" si="15"/>
        <v>109897248.39</v>
      </c>
      <c r="G38" s="31">
        <f t="shared" si="15"/>
        <v>18115021.390000008</v>
      </c>
    </row>
    <row r="39" spans="1:7" x14ac:dyDescent="0.2">
      <c r="A39" s="15"/>
      <c r="B39" s="16"/>
      <c r="C39" s="16"/>
      <c r="D39" s="16"/>
      <c r="E39" s="17" t="s">
        <v>26</v>
      </c>
      <c r="F39" s="18"/>
      <c r="G39" s="32">
        <v>18115021.390000008</v>
      </c>
    </row>
    <row r="40" spans="1:7" s="41" customFormat="1" ht="12.75" x14ac:dyDescent="0.2">
      <c r="A40" s="40" t="s">
        <v>30</v>
      </c>
    </row>
    <row r="41" spans="1:7" x14ac:dyDescent="0.2">
      <c r="A41" s="21" t="s">
        <v>24</v>
      </c>
    </row>
    <row r="42" spans="1:7" x14ac:dyDescent="0.2">
      <c r="A42" s="21" t="s">
        <v>20</v>
      </c>
    </row>
    <row r="43" spans="1:7" x14ac:dyDescent="0.2">
      <c r="A43" s="21" t="s">
        <v>31</v>
      </c>
    </row>
    <row r="44" spans="1:7" x14ac:dyDescent="0.2">
      <c r="A44" s="2" t="s">
        <v>32</v>
      </c>
    </row>
    <row r="48" spans="1:7" x14ac:dyDescent="0.2">
      <c r="A48" s="54"/>
      <c r="B48" s="54"/>
    </row>
    <row r="49" spans="1:6" x14ac:dyDescent="0.2">
      <c r="A49" s="42"/>
      <c r="B49" s="42"/>
    </row>
    <row r="50" spans="1:6" x14ac:dyDescent="0.2">
      <c r="E50" s="41"/>
      <c r="F50" s="41"/>
    </row>
    <row r="53" spans="1:6" ht="25.5" customHeight="1" x14ac:dyDescent="0.2">
      <c r="A53" s="43" t="s">
        <v>27</v>
      </c>
      <c r="B53" s="43"/>
      <c r="D53" s="44" t="s">
        <v>28</v>
      </c>
      <c r="E53" s="44"/>
      <c r="F53" s="44"/>
    </row>
  </sheetData>
  <sheetProtection formatCells="0" formatColumns="0" formatRows="0" insertRows="0" autoFilter="0"/>
  <mergeCells count="8">
    <mergeCell ref="A53:B53"/>
    <mergeCell ref="D53:F53"/>
    <mergeCell ref="A1:G1"/>
    <mergeCell ref="G2:G3"/>
    <mergeCell ref="G17:G18"/>
    <mergeCell ref="B2:F2"/>
    <mergeCell ref="B17:F17"/>
    <mergeCell ref="A48:B48"/>
  </mergeCells>
  <pageMargins left="0.70866141732283472" right="0.70866141732283472" top="0.74803149606299213" bottom="0.74803149606299213" header="0.31496062992125984" footer="0.31496062992125984"/>
  <pageSetup scale="73" orientation="landscape" r:id="rId1"/>
  <ignoredErrors>
    <ignoredError sqref="D4:G13 B15:G15 B19:G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2026-01-17T17:04:34Z</cp:lastPrinted>
  <dcterms:created xsi:type="dcterms:W3CDTF">2012-12-11T20:48:19Z</dcterms:created>
  <dcterms:modified xsi:type="dcterms:W3CDTF">2026-02-16T16:17:39Z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